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calcMode="manual"/>
</workbook>
</file>

<file path=xl/calcChain.xml><?xml version="1.0" encoding="utf-8"?>
<calcChain xmlns="http://schemas.openxmlformats.org/spreadsheetml/2006/main">
  <c r="F35" i="1" l="1"/>
  <c r="F31" i="1"/>
  <c r="D30" i="1"/>
  <c r="D28" i="1"/>
  <c r="F27" i="1"/>
  <c r="D27" i="1"/>
  <c r="D26" i="1"/>
  <c r="F25" i="1"/>
  <c r="D25" i="1"/>
  <c r="F24" i="1"/>
  <c r="D24" i="1"/>
  <c r="D23" i="1"/>
  <c r="F22" i="1"/>
  <c r="D22" i="1"/>
  <c r="F16" i="1"/>
  <c r="F14" i="1"/>
  <c r="F8" i="1"/>
  <c r="F6" i="1"/>
  <c r="F4" i="1"/>
  <c r="F38" i="1"/>
  <c r="F34" i="1"/>
  <c r="F33" i="1"/>
  <c r="F32" i="1"/>
  <c r="F2" i="1"/>
  <c r="F29" i="1"/>
  <c r="F15" i="1"/>
  <c r="F19" i="1"/>
  <c r="F13" i="1"/>
  <c r="F9" i="1"/>
  <c r="F7" i="1"/>
  <c r="F5" i="1"/>
  <c r="F11" i="1" l="1"/>
  <c r="F30" i="1"/>
  <c r="F36" i="1"/>
  <c r="F12" i="1"/>
  <c r="F21" i="1"/>
  <c r="F23" i="1"/>
  <c r="F26" i="1"/>
  <c r="F28" i="1"/>
  <c r="F3" i="1"/>
  <c r="F17" i="1"/>
  <c r="F20" i="1"/>
  <c r="F10" i="1"/>
  <c r="F37" i="1"/>
</calcChain>
</file>

<file path=xl/sharedStrings.xml><?xml version="1.0" encoding="utf-8"?>
<sst xmlns="http://schemas.openxmlformats.org/spreadsheetml/2006/main" count="117" uniqueCount="64">
  <si>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</si>
  <si>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</si>
  <si>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</si>
  <si>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</si>
  <si>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</si>
  <si>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</si>
  <si>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</si>
  <si>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</si>
  <si>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</si>
  <si>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XM4Q</t>
  </si>
  <si>
    <t>Down-and-Out Barrier Put Option on ALSI</t>
  </si>
  <si>
    <t>XJ7Q</t>
  </si>
  <si>
    <t>XK7Q</t>
  </si>
  <si>
    <t>XL6Q</t>
  </si>
  <si>
    <t>XL8Q</t>
  </si>
  <si>
    <t>XN6Q</t>
  </si>
  <si>
    <t>Strike resetting Barrier Put  Option on DTOP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</si>
  <si>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</si>
  <si>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</si>
  <si>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</si>
  <si>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</si>
  <si>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</si>
  <si>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</si>
  <si>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</si>
  <si>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</si>
  <si>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</si>
  <si>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</si>
  <si>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</si>
  <si>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</si>
  <si>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</si>
  <si>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</si>
  <si>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</si>
  <si>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</si>
  <si>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</si>
  <si>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</si>
  <si>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XZ8Q</t>
  </si>
  <si>
    <t>Up-and-Out Barrier Call Option on AGL</t>
  </si>
  <si>
    <t>YBKQ</t>
  </si>
  <si>
    <t>YBVQ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</si>
  <si>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</si>
  <si>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</si>
  <si>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</si>
  <si>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</si>
  <si>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</si>
  <si>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</si>
  <si>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</si>
  <si>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</si>
  <si>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</si>
  <si>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</si>
  <si>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</si>
  <si>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</si>
  <si>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</si>
  <si>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</si>
  <si>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</si>
  <si>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</si>
  <si>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</si>
  <si>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</si>
  <si>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</si>
  <si>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</si>
  <si>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</si>
  <si>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</si>
  <si>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</si>
  <si>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</si>
  <si>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YEKQ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</si>
</sst>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10" fontId="3" fillId="2" borderId="0" xfId="1" applyNumberFormat="1" applyFont="1" applyFill="1"/>
    <xf numFmtId="0" fontId="4" fillId="3" borderId="1" xfId="2" applyFont="1" applyFill="1" applyBorder="1"/>
    <xf numFmtId="2" fontId="4" fillId="3" borderId="0" xfId="2" applyNumberFormat="1" applyFont="1" applyFill="1"/>
    <xf numFmtId="0" fontId="3" fillId="0" borderId="1" xfId="2" applyFont="1" applyBorder="1"/>
    <xf numFmtId="2" fontId="3" fillId="0" borderId="0" xfId="2" applyNumberFormat="1"/>
    <xf numFmtId="14" fontId="3" fillId="0" borderId="1" xfId="2" applyNumberFormat="1" applyFont="1" applyBorder="1"/>
    <xf numFmtId="0" fontId="3" fillId="0" borderId="1" xfId="2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1314450</xdr:colOff>
          <xdr:row>0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182.07623790526776</v>
          </cell>
          <cell r="H4">
            <v>183.9393663932718</v>
          </cell>
          <cell r="I4">
            <v>182.07623790526776</v>
          </cell>
          <cell r="J4">
            <v>183.9393663932718</v>
          </cell>
          <cell r="K4">
            <v>-7.7828717407660106E-2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249.42503509334887</v>
          </cell>
          <cell r="H5">
            <v>252.12894655608628</v>
          </cell>
          <cell r="I5">
            <v>249.42503509334887</v>
          </cell>
          <cell r="J5">
            <v>252.12894655608628</v>
          </cell>
          <cell r="K5">
            <v>-0.11754439648160524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79.513747486863565</v>
          </cell>
          <cell r="H6">
            <v>80.37572244136031</v>
          </cell>
          <cell r="I6">
            <v>79.513747486863565</v>
          </cell>
          <cell r="J6">
            <v>80.37572244136031</v>
          </cell>
          <cell r="K6">
            <v>-4.4089441665546979E-2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34.164733155959716</v>
          </cell>
          <cell r="H7">
            <v>35.001072327348794</v>
          </cell>
          <cell r="I7">
            <v>34.164733155959716</v>
          </cell>
          <cell r="J7">
            <v>35.001072327348794</v>
          </cell>
          <cell r="K7">
            <v>-1.4243102322537123E-2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18.413017774028145</v>
          </cell>
          <cell r="H8">
            <v>18.863761175348017</v>
          </cell>
          <cell r="I8">
            <v>18.413017774028145</v>
          </cell>
          <cell r="J8">
            <v>18.863761175348017</v>
          </cell>
          <cell r="K8">
            <v>-8.6425006631431975E-3</v>
          </cell>
        </row>
        <row r="9">
          <cell r="D9" t="str">
            <v>XN6Q</v>
          </cell>
          <cell r="E9" t="str">
            <v>Stike Resetting Put on DTOP</v>
          </cell>
          <cell r="F9">
            <v>41472</v>
          </cell>
          <cell r="G9">
            <v>63.348043271553337</v>
          </cell>
          <cell r="H9">
            <v>63.460696118854656</v>
          </cell>
          <cell r="I9">
            <v>63.348043271553337</v>
          </cell>
          <cell r="J9">
            <v>63.460696118854656</v>
          </cell>
          <cell r="K9">
            <v>-0.30088512792769967</v>
          </cell>
        </row>
        <row r="10">
          <cell r="D10" t="str">
            <v>XN7Q</v>
          </cell>
          <cell r="E10" t="str">
            <v>Down-and-Out Barrier Put Option on ALSI</v>
          </cell>
          <cell r="F10">
            <v>41627</v>
          </cell>
          <cell r="G10">
            <v>533.84323105998055</v>
          </cell>
          <cell r="H10">
            <v>546.91150246951418</v>
          </cell>
          <cell r="I10">
            <v>533.84323105998055</v>
          </cell>
          <cell r="J10">
            <v>546.91150246951418</v>
          </cell>
          <cell r="K10">
            <v>-0.12612549908688431</v>
          </cell>
        </row>
        <row r="11">
          <cell r="D11" t="str">
            <v>XS9Q</v>
          </cell>
          <cell r="E11" t="str">
            <v>Down-and-Out Barrier Put Option on ALSI</v>
          </cell>
          <cell r="F11">
            <v>41627</v>
          </cell>
          <cell r="G11">
            <v>38.828626288317608</v>
          </cell>
          <cell r="H11">
            <v>39.779135721185312</v>
          </cell>
          <cell r="I11">
            <v>38.828626288317608</v>
          </cell>
          <cell r="J11">
            <v>39.779135721185312</v>
          </cell>
          <cell r="K11">
            <v>-1.295419363276276E-2</v>
          </cell>
        </row>
        <row r="12">
          <cell r="D12" t="str">
            <v>XW5Q</v>
          </cell>
          <cell r="E12" t="str">
            <v>Up-and-In Barrier Call Option on CFR</v>
          </cell>
          <cell r="F12">
            <v>41536</v>
          </cell>
          <cell r="G12">
            <v>12.165599768007231</v>
          </cell>
          <cell r="H12">
            <v>12.29748189704644</v>
          </cell>
          <cell r="I12">
            <v>12.165599768007231</v>
          </cell>
          <cell r="J12">
            <v>12.29748189704644</v>
          </cell>
          <cell r="K12">
            <v>0.88183582566286867</v>
          </cell>
        </row>
        <row r="13">
          <cell r="D13" t="str">
            <v>XW7Q</v>
          </cell>
          <cell r="E13" t="str">
            <v>Stike Resetting Put on DTOP</v>
          </cell>
          <cell r="F13">
            <v>41718</v>
          </cell>
          <cell r="G13">
            <v>329.32963373015133</v>
          </cell>
          <cell r="H13">
            <v>342.2167487243172</v>
          </cell>
          <cell r="I13">
            <v>329.32963373015133</v>
          </cell>
          <cell r="J13">
            <v>342.2167487243172</v>
          </cell>
          <cell r="K13">
            <v>-0.10240601341217163</v>
          </cell>
        </row>
        <row r="14">
          <cell r="D14" t="str">
            <v>XX2Q</v>
          </cell>
          <cell r="E14" t="str">
            <v>Stike Resetting Put on DTOP Funded by Call</v>
          </cell>
          <cell r="F14">
            <v>41526</v>
          </cell>
          <cell r="G14">
            <v>247.76060697588841</v>
          </cell>
          <cell r="H14">
            <v>250.10770371132605</v>
          </cell>
          <cell r="I14">
            <v>247.76060697588841</v>
          </cell>
          <cell r="J14">
            <v>250.10770371132605</v>
          </cell>
          <cell r="K14">
            <v>-0.18754226864962709</v>
          </cell>
        </row>
        <row r="15">
          <cell r="D15" t="str">
            <v>XY6Q</v>
          </cell>
          <cell r="E15" t="str">
            <v>Stike Resetting Put on DTOP</v>
          </cell>
          <cell r="F15">
            <v>41575</v>
          </cell>
          <cell r="G15">
            <v>164.48109174072908</v>
          </cell>
          <cell r="H15">
            <v>167.17663296940481</v>
          </cell>
          <cell r="I15">
            <v>164.48109174072908</v>
          </cell>
          <cell r="J15">
            <v>167.17663296940481</v>
          </cell>
          <cell r="K15">
            <v>-8.0906252456767525E-2</v>
          </cell>
        </row>
        <row r="16">
          <cell r="D16" t="str">
            <v>XY9Q</v>
          </cell>
          <cell r="E16" t="str">
            <v>Down-and-Out Barrier Put Option on NPN</v>
          </cell>
          <cell r="F16">
            <v>41627</v>
          </cell>
          <cell r="G16">
            <v>1.9795750842737359</v>
          </cell>
          <cell r="H16">
            <v>2.0280343003351136</v>
          </cell>
          <cell r="I16">
            <v>1.9795750842737359</v>
          </cell>
          <cell r="J16">
            <v>2.0280343003351136</v>
          </cell>
          <cell r="K16">
            <v>-4.2736546294633727E-2</v>
          </cell>
        </row>
        <row r="17">
          <cell r="D17" t="str">
            <v>XZ8Q</v>
          </cell>
          <cell r="E17" t="str">
            <v>Up-and-Out Barrier Call Option on AGL</v>
          </cell>
          <cell r="F17">
            <v>41627</v>
          </cell>
          <cell r="G17">
            <v>2.2973674981945438</v>
          </cell>
          <cell r="H17">
            <v>2.3536061470095446</v>
          </cell>
          <cell r="I17">
            <v>2.2973674981945438</v>
          </cell>
          <cell r="J17">
            <v>2.3536061470095446</v>
          </cell>
          <cell r="K17">
            <v>0.10365214625358062</v>
          </cell>
        </row>
        <row r="18">
          <cell r="D18" t="str">
            <v>XY1Q</v>
          </cell>
          <cell r="E18" t="str">
            <v>Down-and-Out Barrier Put Option on ALSI</v>
          </cell>
          <cell r="F18">
            <v>41522</v>
          </cell>
          <cell r="G18">
            <v>687.11309223042178</v>
          </cell>
          <cell r="H18">
            <v>693.24438384979464</v>
          </cell>
          <cell r="I18">
            <v>687.11309223042178</v>
          </cell>
          <cell r="J18">
            <v>693.24438384979464</v>
          </cell>
          <cell r="K18">
            <v>-0.28721954875193068</v>
          </cell>
        </row>
        <row r="19">
          <cell r="D19" t="str">
            <v>YBKQ</v>
          </cell>
          <cell r="E19" t="str">
            <v>Floor Opti Spread</v>
          </cell>
          <cell r="F19">
            <v>41556</v>
          </cell>
          <cell r="G19">
            <v>0.93060765132137269</v>
          </cell>
          <cell r="H19">
            <v>0.94328981893811992</v>
          </cell>
          <cell r="I19">
            <v>0.93060765132137269</v>
          </cell>
          <cell r="J19">
            <v>0.94328981893811992</v>
          </cell>
          <cell r="K19">
            <v>2.2437897750335393E-2</v>
          </cell>
        </row>
        <row r="20">
          <cell r="D20" t="str">
            <v>YBVQ</v>
          </cell>
          <cell r="E20" t="str">
            <v>Up-and-Out Barrier Call Option on AGL</v>
          </cell>
          <cell r="F20">
            <v>41465</v>
          </cell>
          <cell r="G20">
            <v>6.4502386479282649E-6</v>
          </cell>
          <cell r="H20">
            <v>6.4554619543827591E-6</v>
          </cell>
          <cell r="I20">
            <v>6.4502386479282649E-6</v>
          </cell>
          <cell r="J20">
            <v>6.4554619543827591E-6</v>
          </cell>
          <cell r="K20">
            <v>3.8910882701719002E-6</v>
          </cell>
        </row>
        <row r="21">
          <cell r="D21" t="str">
            <v>YCRQ</v>
          </cell>
          <cell r="E21" t="str">
            <v>Down-and-In Barrier Put Option on LON</v>
          </cell>
          <cell r="F21">
            <v>41627</v>
          </cell>
          <cell r="G21">
            <v>0.10078480943115586</v>
          </cell>
          <cell r="H21">
            <v>0.10325198175249319</v>
          </cell>
          <cell r="I21">
            <v>0.10078480943115586</v>
          </cell>
          <cell r="J21">
            <v>0.10325198175249319</v>
          </cell>
          <cell r="K21">
            <v>-3.2374616201528976E-2</v>
          </cell>
        </row>
        <row r="22">
          <cell r="D22" t="str">
            <v>YBYQ</v>
          </cell>
          <cell r="E22" t="str">
            <v>Down-and-In Barrier Put Option on AGL</v>
          </cell>
          <cell r="F22">
            <v>41627</v>
          </cell>
          <cell r="G22">
            <v>2.9147605174232041</v>
          </cell>
          <cell r="H22">
            <v>2.9861127034570085</v>
          </cell>
          <cell r="I22">
            <v>2.9147605174232041</v>
          </cell>
          <cell r="J22">
            <v>2.9861127034570085</v>
          </cell>
          <cell r="K22">
            <v>-0.19111751406017899</v>
          </cell>
        </row>
        <row r="23">
          <cell r="D23" t="str">
            <v>YBZQ</v>
          </cell>
          <cell r="E23" t="str">
            <v>Down-and-In Barrier Put Option on ANG</v>
          </cell>
          <cell r="F23">
            <v>41627</v>
          </cell>
          <cell r="G23">
            <v>5.5631376452879522</v>
          </cell>
          <cell r="H23">
            <v>5.6993210572099597</v>
          </cell>
          <cell r="I23">
            <v>5.5631376452879522</v>
          </cell>
          <cell r="J23">
            <v>5.6993210572099597</v>
          </cell>
          <cell r="K23">
            <v>-0.4336119266106267</v>
          </cell>
        </row>
        <row r="24">
          <cell r="D24" t="str">
            <v>YCNQ</v>
          </cell>
          <cell r="E24" t="str">
            <v>Down-and-In Barrier Put Option on IMP</v>
          </cell>
          <cell r="F24">
            <v>41627</v>
          </cell>
          <cell r="G24">
            <v>3.9998934801218908</v>
          </cell>
          <cell r="H24">
            <v>4.09780929241695</v>
          </cell>
          <cell r="I24">
            <v>3.9998934801218908</v>
          </cell>
          <cell r="J24">
            <v>4.09780929241695</v>
          </cell>
          <cell r="K24">
            <v>-0.40934591647088203</v>
          </cell>
        </row>
        <row r="25">
          <cell r="D25" t="str">
            <v>YCOQ</v>
          </cell>
          <cell r="E25" t="str">
            <v>Down-and-In Barrier Put Option on LON</v>
          </cell>
          <cell r="F25">
            <v>41627</v>
          </cell>
          <cell r="G25">
            <v>0.10051186612187912</v>
          </cell>
          <cell r="H25">
            <v>0.10297235689882754</v>
          </cell>
          <cell r="I25">
            <v>0.10051186612187912</v>
          </cell>
          <cell r="J25">
            <v>0.10297235689882754</v>
          </cell>
          <cell r="K25">
            <v>-3.2286892397080699E-2</v>
          </cell>
        </row>
        <row r="26">
          <cell r="D26" t="str">
            <v>YCPQ</v>
          </cell>
          <cell r="E26" t="str">
            <v>Down-and-In Barrier Put Option on SAP</v>
          </cell>
          <cell r="F26">
            <v>41627</v>
          </cell>
          <cell r="G26">
            <v>0.18246681558529732</v>
          </cell>
          <cell r="H26">
            <v>0.18693353115002848</v>
          </cell>
          <cell r="I26">
            <v>0.18246681558529732</v>
          </cell>
          <cell r="J26">
            <v>0.18693353115002848</v>
          </cell>
          <cell r="K26">
            <v>-0.10080856290766867</v>
          </cell>
        </row>
        <row r="27">
          <cell r="D27" t="str">
            <v>YCUQ</v>
          </cell>
          <cell r="E27" t="str">
            <v>Down-and-In Barrier Put Option on ANG</v>
          </cell>
          <cell r="F27">
            <v>41627</v>
          </cell>
          <cell r="G27">
            <v>14.85071554264761</v>
          </cell>
          <cell r="H27">
            <v>15.214255192577708</v>
          </cell>
          <cell r="I27">
            <v>14.85071554264761</v>
          </cell>
          <cell r="J27">
            <v>15.214255192577708</v>
          </cell>
          <cell r="K27">
            <v>-0.77207253217802163</v>
          </cell>
        </row>
        <row r="28">
          <cell r="D28" t="str">
            <v>YCWQ</v>
          </cell>
          <cell r="E28" t="str">
            <v>Stike Resetting Put on DTOP</v>
          </cell>
          <cell r="F28">
            <v>41620</v>
          </cell>
          <cell r="G28">
            <v>139.21448270358061</v>
          </cell>
          <cell r="H28">
            <v>142.46673695602843</v>
          </cell>
          <cell r="I28">
            <v>139.21448270358061</v>
          </cell>
          <cell r="J28">
            <v>142.46673695602843</v>
          </cell>
          <cell r="K28">
            <v>-0.15824634949873978</v>
          </cell>
        </row>
        <row r="29">
          <cell r="D29" t="str">
            <v>YCZQ</v>
          </cell>
          <cell r="E29" t="str">
            <v>Down-and-In Barrier Put Option on ABL</v>
          </cell>
          <cell r="F29">
            <v>41627</v>
          </cell>
          <cell r="G29">
            <v>1.8132595157175437</v>
          </cell>
          <cell r="H29">
            <v>1.8576473923611532</v>
          </cell>
          <cell r="I29">
            <v>1.8132595157175437</v>
          </cell>
          <cell r="J29">
            <v>1.8576473923611532</v>
          </cell>
          <cell r="K29">
            <v>-0.98579823396269806</v>
          </cell>
        </row>
        <row r="30">
          <cell r="D30" t="str">
            <v>YDAQ</v>
          </cell>
          <cell r="E30" t="str">
            <v>Down-and-Out Barrier Put Option on ALSI</v>
          </cell>
          <cell r="F30">
            <v>41718</v>
          </cell>
          <cell r="G30">
            <v>354.10931594280532</v>
          </cell>
          <cell r="H30">
            <v>367.96609349231551</v>
          </cell>
          <cell r="I30">
            <v>354.10931594280532</v>
          </cell>
          <cell r="J30">
            <v>367.96609349231551</v>
          </cell>
          <cell r="K30">
            <v>-5.7992282816564704E-2</v>
          </cell>
        </row>
        <row r="31">
          <cell r="D31" t="str">
            <v>X1UQ</v>
          </cell>
          <cell r="E31" t="str">
            <v>Lookback Basket on ALSI</v>
          </cell>
          <cell r="F31">
            <v>41494</v>
          </cell>
          <cell r="G31">
            <v>969.36061626015771</v>
          </cell>
          <cell r="H31">
            <v>974.14683837948519</v>
          </cell>
          <cell r="I31">
            <v>969.36061626015771</v>
          </cell>
          <cell r="J31">
            <v>974.14683837948519</v>
          </cell>
          <cell r="K31">
            <v>-0.49765400662861875</v>
          </cell>
        </row>
        <row r="32">
          <cell r="D32" t="str">
            <v>XX6Q</v>
          </cell>
          <cell r="E32" t="str">
            <v>Floor Opti Spread</v>
          </cell>
          <cell r="F32">
            <v>41501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 t="str">
            <v>YDVQ</v>
          </cell>
          <cell r="E33" t="str">
            <v>Stike Resetting Put on DTOP</v>
          </cell>
          <cell r="F33">
            <v>41627</v>
          </cell>
          <cell r="G33">
            <v>236.37720367329916</v>
          </cell>
          <cell r="H33">
            <v>242.16362424192891</v>
          </cell>
          <cell r="I33">
            <v>236.37720367329916</v>
          </cell>
          <cell r="J33">
            <v>242.16362424192891</v>
          </cell>
          <cell r="K33">
            <v>-0.15279763011126613</v>
          </cell>
        </row>
        <row r="34">
          <cell r="D34" t="str">
            <v>YDXQ</v>
          </cell>
          <cell r="E34" t="str">
            <v>Down-and-Out Barrier Put Option on ALSI</v>
          </cell>
          <cell r="F34">
            <v>41536</v>
          </cell>
          <cell r="G34">
            <v>497.052517720011</v>
          </cell>
          <cell r="H34">
            <v>502.44085413837666</v>
          </cell>
          <cell r="I34">
            <v>497.052517720011</v>
          </cell>
          <cell r="J34">
            <v>502.44085413837666</v>
          </cell>
          <cell r="K34">
            <v>-2.3334707525006185E-3</v>
          </cell>
        </row>
        <row r="35">
          <cell r="D35" t="str">
            <v>YDYQ</v>
          </cell>
          <cell r="E35" t="str">
            <v>Down-and-Out Barrier Put Option on DTOP</v>
          </cell>
          <cell r="F35">
            <v>41536</v>
          </cell>
          <cell r="G35">
            <v>108.33142780699404</v>
          </cell>
          <cell r="H35">
            <v>109.5058030629198</v>
          </cell>
          <cell r="I35">
            <v>108.33142780699404</v>
          </cell>
          <cell r="J35">
            <v>109.5058030629198</v>
          </cell>
          <cell r="K35">
            <v>-7.825125812565549E-2</v>
          </cell>
        </row>
        <row r="36">
          <cell r="D36" t="str">
            <v>YBLQ</v>
          </cell>
          <cell r="E36" t="str">
            <v>Stike Resetting Put on DTOP</v>
          </cell>
          <cell r="F36">
            <v>41662</v>
          </cell>
          <cell r="G36">
            <v>213.92522697020405</v>
          </cell>
          <cell r="H36">
            <v>220.35758899219246</v>
          </cell>
          <cell r="I36">
            <v>213.92522697020405</v>
          </cell>
          <cell r="J36">
            <v>220.35758899219246</v>
          </cell>
          <cell r="K36">
            <v>-9.6769748539748457E-2</v>
          </cell>
        </row>
        <row r="37">
          <cell r="D37" t="str">
            <v>YEGQ</v>
          </cell>
          <cell r="E37" t="str">
            <v>Google Option Structer</v>
          </cell>
          <cell r="F37">
            <v>41534</v>
          </cell>
          <cell r="G37">
            <v>1.5551159121562534</v>
          </cell>
          <cell r="H37">
            <v>1.571548801741621</v>
          </cell>
          <cell r="I37">
            <v>1.5551159121562534</v>
          </cell>
          <cell r="J37">
            <v>1.571548801741621</v>
          </cell>
          <cell r="K37">
            <v>-4.5721346675895759E-3</v>
          </cell>
        </row>
        <row r="38">
          <cell r="D38" t="str">
            <v>YEFQ</v>
          </cell>
          <cell r="E38" t="str">
            <v>Worst Of Call on Basket</v>
          </cell>
          <cell r="F38">
            <v>41627</v>
          </cell>
          <cell r="G38">
            <v>3.9388505289816989</v>
          </cell>
          <cell r="H38">
            <v>4.0352720339469546</v>
          </cell>
          <cell r="I38">
            <v>3.9388505289816989</v>
          </cell>
          <cell r="J38">
            <v>4.0352720339469546</v>
          </cell>
          <cell r="K38">
            <v>1.2538722125689752</v>
          </cell>
        </row>
        <row r="39">
          <cell r="D39" t="str">
            <v>YEKQ</v>
          </cell>
          <cell r="E39" t="str">
            <v>Stike Resetting Put on DTOP</v>
          </cell>
          <cell r="F39">
            <v>41627</v>
          </cell>
          <cell r="G39">
            <v>186.72492159458295</v>
          </cell>
          <cell r="H39">
            <v>191.03701859262395</v>
          </cell>
          <cell r="I39">
            <v>186.72492159458295</v>
          </cell>
          <cell r="J39">
            <v>191.03701859262395</v>
          </cell>
          <cell r="K39">
            <v>-0.29902682494401611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EK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B3">
            <v>41627</v>
          </cell>
        </row>
      </sheetData>
      <sheetData sheetId="86">
        <row r="3">
          <cell r="B3">
            <v>41627</v>
          </cell>
        </row>
      </sheetData>
      <sheetData sheetId="87">
        <row r="3">
          <cell r="B3">
            <v>41627</v>
          </cell>
        </row>
      </sheetData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I18" sqref="I18"/>
    </sheetView>
  </sheetViews>
  <sheetFormatPr defaultRowHeight="12.75"/>
  <cols>
    <col min="4" max="4" width="10.85546875" bestFit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>
      <c r="A2" s="4" t="s">
        <v>6</v>
      </c>
      <c r="B2" s="4" t="s">
        <v>7</v>
      </c>
      <c r="C2" s="4" t="s">
        <v>8</v>
      </c>
      <c r="D2" s="6">
        <v>41494</v>
      </c>
      <c r="E2" s="5">
        <v>969.36061626015771</v>
      </c>
      <c r="F2" s="1">
        <f>IF(ISNUMBER(VLOOKUP(B2,'[1]Local Vol'!$D$3:$K$199,8,FALSE)),VLOOKUP(B2,'[1]Local Vol'!$D$4:$K$199,8,FALSE),"")</f>
        <v>-0.49765400662861875</v>
      </c>
    </row>
    <row r="3" spans="1:6">
      <c r="A3" s="4" t="s">
        <v>6</v>
      </c>
      <c r="B3" s="4" t="s">
        <v>9</v>
      </c>
      <c r="C3" s="4" t="s">
        <v>10</v>
      </c>
      <c r="D3" s="6">
        <v>41536</v>
      </c>
      <c r="E3" s="5">
        <v>182.07623790526776</v>
      </c>
      <c r="F3" s="1">
        <f>IF(ISNUMBER(VLOOKUP(B3,'[1]Local Vol'!$D$3:$K$199,8,FALSE)),VLOOKUP(B3,'[1]Local Vol'!$D$4:$K$199,8,FALSE),"")</f>
        <v>-7.7828717407660106E-2</v>
      </c>
    </row>
    <row r="4" spans="1:6">
      <c r="A4" s="4" t="s">
        <v>6</v>
      </c>
      <c r="B4" s="4" t="s">
        <v>11</v>
      </c>
      <c r="C4" s="4" t="s">
        <v>10</v>
      </c>
      <c r="D4" s="6">
        <v>41536</v>
      </c>
      <c r="E4" s="5">
        <v>249.42503509334887</v>
      </c>
      <c r="F4" s="1">
        <f>IF(ISNUMBER(VLOOKUP(B4,'[1]Local Vol'!$D$3:$K$199,8,FALSE)),VLOOKUP(B4,'[1]Local Vol'!$D$4:$K$199,8,FALSE),"")</f>
        <v>-0.11754439648160524</v>
      </c>
    </row>
    <row r="5" spans="1:6">
      <c r="A5" s="4" t="s">
        <v>6</v>
      </c>
      <c r="B5" s="4" t="s">
        <v>12</v>
      </c>
      <c r="C5" s="4" t="s">
        <v>10</v>
      </c>
      <c r="D5" s="6">
        <v>41536</v>
      </c>
      <c r="E5" s="5">
        <v>79.513747486863565</v>
      </c>
      <c r="F5" s="1">
        <f>IF(ISNUMBER(VLOOKUP(B5,'[1]Local Vol'!$D$3:$K$199,8,FALSE)),VLOOKUP(B5,'[1]Local Vol'!$D$4:$K$199,8,FALSE),"")</f>
        <v>-4.4089441665546979E-2</v>
      </c>
    </row>
    <row r="6" spans="1:6">
      <c r="A6" s="4" t="s">
        <v>6</v>
      </c>
      <c r="B6" s="4" t="s">
        <v>13</v>
      </c>
      <c r="C6" s="4" t="s">
        <v>10</v>
      </c>
      <c r="D6" s="6">
        <v>41627</v>
      </c>
      <c r="E6" s="5">
        <v>34.164733155959716</v>
      </c>
      <c r="F6" s="1">
        <f>IF(ISNUMBER(VLOOKUP(B6,'[1]Local Vol'!$D$3:$K$199,8,FALSE)),VLOOKUP(B6,'[1]Local Vol'!$D$4:$K$199,8,FALSE),"")</f>
        <v>-1.4243102322537123E-2</v>
      </c>
    </row>
    <row r="7" spans="1:6">
      <c r="A7" s="4" t="s">
        <v>6</v>
      </c>
      <c r="B7" s="4" t="s">
        <v>14</v>
      </c>
      <c r="C7" s="4" t="s">
        <v>10</v>
      </c>
      <c r="D7" s="6">
        <v>41627</v>
      </c>
      <c r="E7" s="5">
        <v>18.413017774028145</v>
      </c>
      <c r="F7" s="1">
        <f>IF(ISNUMBER(VLOOKUP(B7,'[1]Local Vol'!$D$3:$K$199,8,FALSE)),VLOOKUP(B7,'[1]Local Vol'!$D$4:$K$199,8,FALSE),"")</f>
        <v>-8.6425006631431975E-3</v>
      </c>
    </row>
    <row r="8" spans="1:6">
      <c r="A8" s="4" t="s">
        <v>6</v>
      </c>
      <c r="B8" s="4" t="s">
        <v>15</v>
      </c>
      <c r="C8" s="7" t="s">
        <v>16</v>
      </c>
      <c r="D8" s="6">
        <v>41472</v>
      </c>
      <c r="E8" s="5">
        <v>63.348043271553337</v>
      </c>
      <c r="F8" s="1">
        <f>IF(ISNUMBER(VLOOKUP(B8,'[1]Local Vol'!$D$3:$K$199,8,FALSE)),VLOOKUP(B8,'[1]Local Vol'!$D$4:$K$199,8,FALSE),"")</f>
        <v>-0.30088512792769967</v>
      </c>
    </row>
    <row r="9" spans="1:6">
      <c r="A9" s="4" t="s">
        <v>6</v>
      </c>
      <c r="B9" s="4" t="s">
        <v>17</v>
      </c>
      <c r="C9" s="4" t="s">
        <v>10</v>
      </c>
      <c r="D9" s="6">
        <v>41627</v>
      </c>
      <c r="E9" s="5">
        <v>533.84323105998055</v>
      </c>
      <c r="F9" s="1">
        <f>IF(ISNUMBER(VLOOKUP(B9,'[1]Local Vol'!$D$3:$K$199,8,FALSE)),VLOOKUP(B9,'[1]Local Vol'!$D$4:$K$199,8,FALSE),"")</f>
        <v>-0.12612549908688431</v>
      </c>
    </row>
    <row r="10" spans="1:6">
      <c r="A10" s="4" t="s">
        <v>6</v>
      </c>
      <c r="B10" s="4" t="s">
        <v>18</v>
      </c>
      <c r="C10" s="4" t="s">
        <v>10</v>
      </c>
      <c r="D10" s="6">
        <v>41627</v>
      </c>
      <c r="E10" s="5">
        <v>38.828626288317608</v>
      </c>
      <c r="F10" s="1">
        <f>IF(ISNUMBER(VLOOKUP(B10,'[1]Local Vol'!$D$3:$K$199,8,FALSE)),VLOOKUP(B10,'[1]Local Vol'!$D$4:$K$199,8,FALSE),"")</f>
        <v>-1.295419363276276E-2</v>
      </c>
    </row>
    <row r="11" spans="1:6">
      <c r="A11" s="4" t="s">
        <v>6</v>
      </c>
      <c r="B11" s="4" t="s">
        <v>19</v>
      </c>
      <c r="C11" s="7" t="s">
        <v>20</v>
      </c>
      <c r="D11" s="6">
        <v>41536</v>
      </c>
      <c r="E11" s="5">
        <v>12.165599768007231</v>
      </c>
      <c r="F11" s="1">
        <f>IF(ISNUMBER(VLOOKUP(B11,'[1]Local Vol'!$D$3:$K$199,8,FALSE)),VLOOKUP(B11,'[1]Local Vol'!$D$4:$K$199,8,FALSE),"")</f>
        <v>0.88183582566286867</v>
      </c>
    </row>
    <row r="12" spans="1:6">
      <c r="A12" s="4" t="s">
        <v>6</v>
      </c>
      <c r="B12" s="4" t="s">
        <v>21</v>
      </c>
      <c r="C12" s="4" t="s">
        <v>22</v>
      </c>
      <c r="D12" s="6">
        <v>41718</v>
      </c>
      <c r="E12" s="5">
        <v>329.32963373015133</v>
      </c>
      <c r="F12" s="1">
        <f>IF(ISNUMBER(VLOOKUP(B12,'[1]Local Vol'!$D$3:$K$199,8,FALSE)),VLOOKUP(B12,'[1]Local Vol'!$D$4:$K$199,8,FALSE),"")</f>
        <v>-0.10240601341217163</v>
      </c>
    </row>
    <row r="13" spans="1:6">
      <c r="A13" s="4" t="s">
        <v>6</v>
      </c>
      <c r="B13" s="4" t="s">
        <v>23</v>
      </c>
      <c r="C13" s="4" t="s">
        <v>24</v>
      </c>
      <c r="D13" s="6">
        <v>41526</v>
      </c>
      <c r="E13" s="5">
        <v>247.76060697588841</v>
      </c>
      <c r="F13" s="1">
        <f>IF(ISNUMBER(VLOOKUP(B13,'[1]Local Vol'!$D$3:$K$199,8,FALSE)),VLOOKUP(B13,'[1]Local Vol'!$D$4:$K$199,8,FALSE),"")</f>
        <v>-0.18754226864962709</v>
      </c>
    </row>
    <row r="14" spans="1:6">
      <c r="A14" s="4" t="s">
        <v>6</v>
      </c>
      <c r="B14" s="4" t="s">
        <v>25</v>
      </c>
      <c r="C14" s="4" t="s">
        <v>26</v>
      </c>
      <c r="D14" s="6">
        <v>41501</v>
      </c>
      <c r="E14" s="5">
        <v>0</v>
      </c>
      <c r="F14" s="1">
        <f>[2]Summary!$J$5</f>
        <v>4.26542903454674E-4</v>
      </c>
    </row>
    <row r="15" spans="1:6">
      <c r="A15" s="4" t="s">
        <v>6</v>
      </c>
      <c r="B15" s="4" t="s">
        <v>27</v>
      </c>
      <c r="C15" s="4" t="s">
        <v>28</v>
      </c>
      <c r="D15" s="6">
        <v>41522</v>
      </c>
      <c r="E15" s="5">
        <v>687.11309223042178</v>
      </c>
      <c r="F15" s="1">
        <f>IF(ISNUMBER(VLOOKUP(B15,'[1]Local Vol'!$D$3:$K$199,8,FALSE)),VLOOKUP(B15,'[1]Local Vol'!$D$4:$K$199,8,FALSE),"")</f>
        <v>-0.28721954875193068</v>
      </c>
    </row>
    <row r="16" spans="1:6">
      <c r="A16" s="4" t="s">
        <v>6</v>
      </c>
      <c r="B16" s="4" t="s">
        <v>29</v>
      </c>
      <c r="C16" s="4" t="s">
        <v>30</v>
      </c>
      <c r="D16" s="6">
        <v>41575</v>
      </c>
      <c r="E16" s="5">
        <v>164.48109174072908</v>
      </c>
      <c r="F16" s="1">
        <f>IF(ISNUMBER(VLOOKUP(B16,'[1]Local Vol'!$D$3:$K$199,8,FALSE)),VLOOKUP(B16,'[1]Local Vol'!$D$4:$K$199,8,FALSE),"")</f>
        <v>-8.0906252456767525E-2</v>
      </c>
    </row>
    <row r="17" spans="1:6">
      <c r="A17" s="4" t="s">
        <v>6</v>
      </c>
      <c r="B17" s="4" t="s">
        <v>31</v>
      </c>
      <c r="C17" s="4" t="s">
        <v>32</v>
      </c>
      <c r="D17" s="6">
        <v>41627</v>
      </c>
      <c r="E17" s="5">
        <v>1.9795750842737359</v>
      </c>
      <c r="F17" s="1">
        <f>IF(ISNUMBER(VLOOKUP(B17,'[1]Local Vol'!$D$3:$K$199,8,FALSE)),VLOOKUP(B17,'[1]Local Vol'!$D$4:$K$199,8,FALSE),"")</f>
        <v>-4.2736546294633727E-2</v>
      </c>
    </row>
    <row r="18" spans="1:6">
      <c r="A18" s="4" t="s">
        <v>6</v>
      </c>
      <c r="B18" s="4" t="s">
        <v>33</v>
      </c>
      <c r="C18" s="4" t="s">
        <v>34</v>
      </c>
      <c r="D18" s="6">
        <v>41449</v>
      </c>
      <c r="E18" s="5">
        <v>1.462</v>
      </c>
      <c r="F18" s="1">
        <v>1</v>
      </c>
    </row>
    <row r="19" spans="1:6">
      <c r="A19" s="4" t="s">
        <v>6</v>
      </c>
      <c r="B19" s="4" t="s">
        <v>35</v>
      </c>
      <c r="C19" s="4" t="s">
        <v>36</v>
      </c>
      <c r="D19" s="6">
        <v>41627</v>
      </c>
      <c r="E19" s="5">
        <v>2.2973674981945438</v>
      </c>
      <c r="F19" s="1">
        <f>IF(ISNUMBER(VLOOKUP(B19,'[1]Local Vol'!$D$3:$K$199,8,FALSE)),VLOOKUP(B19,'[1]Local Vol'!$D$4:$K$199,8,FALSE),"")</f>
        <v>0.10365214625358062</v>
      </c>
    </row>
    <row r="20" spans="1:6">
      <c r="A20" s="4" t="s">
        <v>6</v>
      </c>
      <c r="B20" s="4" t="s">
        <v>37</v>
      </c>
      <c r="C20" s="4" t="s">
        <v>26</v>
      </c>
      <c r="D20" s="6">
        <v>41556</v>
      </c>
      <c r="E20" s="5">
        <v>0.93060765132137269</v>
      </c>
      <c r="F20" s="1">
        <f>IF(ISNUMBER(VLOOKUP(B20,'[1]Local Vol'!$D$3:$K$199,8,FALSE)),VLOOKUP(B20,'[1]Local Vol'!$D$4:$K$199,8,FALSE),"")</f>
        <v>2.2437897750335393E-2</v>
      </c>
    </row>
    <row r="21" spans="1:6">
      <c r="A21" s="4" t="s">
        <v>6</v>
      </c>
      <c r="B21" s="4" t="s">
        <v>38</v>
      </c>
      <c r="C21" s="4" t="s">
        <v>36</v>
      </c>
      <c r="D21" s="6">
        <v>41465</v>
      </c>
      <c r="E21" s="5">
        <v>6.4502386479282649E-6</v>
      </c>
      <c r="F21" s="1">
        <f>IF(ISNUMBER(VLOOKUP(B21,'[1]Local Vol'!$D$3:$K$199,8,FALSE)),VLOOKUP(B21,'[1]Local Vol'!$D$4:$K$199,8,FALSE),"")</f>
        <v>3.8910882701719002E-6</v>
      </c>
    </row>
    <row r="22" spans="1:6">
      <c r="A22" s="4" t="s">
        <v>6</v>
      </c>
      <c r="B22" s="4" t="s">
        <v>39</v>
      </c>
      <c r="C22" s="4" t="s">
        <v>40</v>
      </c>
      <c r="D22" s="6">
        <f>[3]YCRQ!$B$3</f>
        <v>41627</v>
      </c>
      <c r="E22" s="5">
        <v>0.10078480943115586</v>
      </c>
      <c r="F22" s="1">
        <f>IF(ISNUMBER(VLOOKUP(B22,'[1]Local Vol'!$D$3:$K$199,8,FALSE)),VLOOKUP(B22,'[1]Local Vol'!$D$4:$K$199,8,FALSE),"")</f>
        <v>-3.2374616201528976E-2</v>
      </c>
    </row>
    <row r="23" spans="1:6">
      <c r="A23" s="4" t="s">
        <v>6</v>
      </c>
      <c r="B23" s="4" t="s">
        <v>41</v>
      </c>
      <c r="C23" s="4" t="s">
        <v>42</v>
      </c>
      <c r="D23" s="6">
        <f>[3]YBYQ!$B$3</f>
        <v>41627</v>
      </c>
      <c r="E23" s="5">
        <v>2.9147605174232041</v>
      </c>
      <c r="F23" s="1">
        <f>IF(ISNUMBER(VLOOKUP(B23,'[1]Local Vol'!$D$3:$K$199,8,FALSE)),VLOOKUP(B23,'[1]Local Vol'!$D$4:$K$199,8,FALSE),"")</f>
        <v>-0.19111751406017899</v>
      </c>
    </row>
    <row r="24" spans="1:6">
      <c r="A24" s="4" t="s">
        <v>6</v>
      </c>
      <c r="B24" s="4" t="s">
        <v>43</v>
      </c>
      <c r="C24" s="4" t="s">
        <v>44</v>
      </c>
      <c r="D24" s="6">
        <f>[3]YBZQ!$B$3</f>
        <v>41627</v>
      </c>
      <c r="E24" s="5">
        <v>5.5631376452879522</v>
      </c>
      <c r="F24" s="1">
        <f>IF(ISNUMBER(VLOOKUP(B24,'[1]Local Vol'!$D$3:$K$199,8,FALSE)),VLOOKUP(B24,'[1]Local Vol'!$D$4:$K$199,8,FALSE),"")</f>
        <v>-0.4336119266106267</v>
      </c>
    </row>
    <row r="25" spans="1:6">
      <c r="A25" s="4" t="s">
        <v>6</v>
      </c>
      <c r="B25" s="4" t="s">
        <v>45</v>
      </c>
      <c r="C25" s="4" t="s">
        <v>46</v>
      </c>
      <c r="D25" s="6">
        <f>[3]YCNQ!$B$3</f>
        <v>41627</v>
      </c>
      <c r="E25" s="5">
        <v>3.9998934801218908</v>
      </c>
      <c r="F25" s="1">
        <f>IF(ISNUMBER(VLOOKUP(B25,'[1]Local Vol'!$D$3:$K$199,8,FALSE)),VLOOKUP(B25,'[1]Local Vol'!$D$4:$K$199,8,FALSE),"")</f>
        <v>-0.40934591647088203</v>
      </c>
    </row>
    <row r="26" spans="1:6">
      <c r="A26" s="4" t="s">
        <v>6</v>
      </c>
      <c r="B26" s="4" t="s">
        <v>47</v>
      </c>
      <c r="C26" s="4" t="s">
        <v>40</v>
      </c>
      <c r="D26" s="6">
        <f>[3]YCOQ!$B$3</f>
        <v>41627</v>
      </c>
      <c r="E26" s="5">
        <v>0.10051186612187912</v>
      </c>
      <c r="F26" s="1">
        <f>IF(ISNUMBER(VLOOKUP(B26,'[1]Local Vol'!$D$3:$K$199,8,FALSE)),VLOOKUP(B26,'[1]Local Vol'!$D$4:$K$199,8,FALSE),"")</f>
        <v>-3.2286892397080699E-2</v>
      </c>
    </row>
    <row r="27" spans="1:6">
      <c r="A27" s="4" t="s">
        <v>6</v>
      </c>
      <c r="B27" s="4" t="s">
        <v>48</v>
      </c>
      <c r="C27" s="4" t="s">
        <v>49</v>
      </c>
      <c r="D27" s="6">
        <f>[3]YCPQ!$B$3</f>
        <v>41627</v>
      </c>
      <c r="E27" s="5">
        <v>0.18246681558529732</v>
      </c>
      <c r="F27" s="1">
        <f>IF(ISNUMBER(VLOOKUP(B27,'[1]Local Vol'!$D$3:$K$199,8,FALSE)),VLOOKUP(B27,'[1]Local Vol'!$D$4:$K$199,8,FALSE),"")</f>
        <v>-0.10080856290766867</v>
      </c>
    </row>
    <row r="28" spans="1:6">
      <c r="A28" s="4" t="s">
        <v>6</v>
      </c>
      <c r="B28" s="4" t="s">
        <v>50</v>
      </c>
      <c r="C28" s="4" t="s">
        <v>44</v>
      </c>
      <c r="D28" s="6">
        <f>[3]YBZQ!$B$3</f>
        <v>41627</v>
      </c>
      <c r="E28" s="5">
        <v>14.85071554264761</v>
      </c>
      <c r="F28" s="1">
        <f>IF(ISNUMBER(VLOOKUP(B28,'[1]Local Vol'!$D$3:$K$199,8,FALSE)),VLOOKUP(B28,'[1]Local Vol'!$D$4:$K$199,8,FALSE),"")</f>
        <v>-0.77207253217802163</v>
      </c>
    </row>
    <row r="29" spans="1:6">
      <c r="A29" s="4" t="s">
        <v>6</v>
      </c>
      <c r="B29" s="4" t="s">
        <v>51</v>
      </c>
      <c r="C29" s="4" t="s">
        <v>30</v>
      </c>
      <c r="D29" s="6">
        <v>41620</v>
      </c>
      <c r="E29" s="5">
        <v>139.21448270358061</v>
      </c>
      <c r="F29" s="1">
        <f>IF(ISNUMBER(VLOOKUP(B29,'[1]Local Vol'!$D$3:$K$199,8,FALSE)),VLOOKUP(B29,'[1]Local Vol'!$D$4:$K$199,8,FALSE),"")</f>
        <v>-0.15824634949873978</v>
      </c>
    </row>
    <row r="30" spans="1:6">
      <c r="A30" s="4" t="s">
        <v>6</v>
      </c>
      <c r="B30" s="4" t="s">
        <v>52</v>
      </c>
      <c r="C30" s="4" t="s">
        <v>53</v>
      </c>
      <c r="D30" s="6">
        <f>[3]YBZQ!$B$3</f>
        <v>41627</v>
      </c>
      <c r="E30" s="5">
        <v>1.8132595157175437</v>
      </c>
      <c r="F30" s="1">
        <f>IF(ISNUMBER(VLOOKUP(B30,'[1]Local Vol'!$D$3:$K$199,8,FALSE)),VLOOKUP(B30,'[1]Local Vol'!$D$4:$K$199,8,FALSE),"")</f>
        <v>-0.98579823396269806</v>
      </c>
    </row>
    <row r="31" spans="1:6">
      <c r="A31" s="4" t="s">
        <v>6</v>
      </c>
      <c r="B31" s="4" t="s">
        <v>54</v>
      </c>
      <c r="C31" s="4" t="s">
        <v>10</v>
      </c>
      <c r="D31" s="6">
        <v>41718</v>
      </c>
      <c r="E31" s="5">
        <v>354.10931594280532</v>
      </c>
      <c r="F31" s="1">
        <f>IF(ISNUMBER(VLOOKUP(B31,'[1]Local Vol'!$D$3:$K$199,8,FALSE)),VLOOKUP(B31,'[1]Local Vol'!$D$4:$K$199,8,FALSE),"")</f>
        <v>-5.7992282816564704E-2</v>
      </c>
    </row>
    <row r="32" spans="1:6">
      <c r="A32" s="4" t="s">
        <v>6</v>
      </c>
      <c r="B32" s="4" t="s">
        <v>55</v>
      </c>
      <c r="C32" s="4" t="s">
        <v>30</v>
      </c>
      <c r="D32" s="6">
        <v>41627</v>
      </c>
      <c r="E32" s="5">
        <v>236.37720367329916</v>
      </c>
      <c r="F32" s="1">
        <f>IF(ISNUMBER(VLOOKUP(B32,'[1]Local Vol'!$D$3:$K$199,8,FALSE)),VLOOKUP(B32,'[1]Local Vol'!$D$4:$K$199,8,FALSE),"")</f>
        <v>-0.15279763011126613</v>
      </c>
    </row>
    <row r="33" spans="1:6">
      <c r="A33" s="4" t="s">
        <v>6</v>
      </c>
      <c r="B33" s="4" t="s">
        <v>56</v>
      </c>
      <c r="C33" s="4" t="s">
        <v>10</v>
      </c>
      <c r="D33" s="6">
        <v>41536</v>
      </c>
      <c r="E33" s="5">
        <v>497.052517720011</v>
      </c>
      <c r="F33" s="1">
        <f>IF(ISNUMBER(VLOOKUP(B33,'[1]Local Vol'!$D$3:$K$199,8,FALSE)),VLOOKUP(B33,'[1]Local Vol'!$D$4:$K$199,8,FALSE),"")</f>
        <v>-2.3334707525006185E-3</v>
      </c>
    </row>
    <row r="34" spans="1:6">
      <c r="A34" s="4" t="s">
        <v>6</v>
      </c>
      <c r="B34" s="4" t="s">
        <v>57</v>
      </c>
      <c r="C34" s="4" t="s">
        <v>58</v>
      </c>
      <c r="D34" s="6">
        <v>41536</v>
      </c>
      <c r="E34" s="5">
        <v>108.33142780699404</v>
      </c>
      <c r="F34" s="1">
        <f>IF(ISNUMBER(VLOOKUP(B34,'[1]Local Vol'!$D$3:$K$199,8,FALSE)),VLOOKUP(B34,'[1]Local Vol'!$D$4:$K$199,8,FALSE),"")</f>
        <v>-7.825125812565549E-2</v>
      </c>
    </row>
    <row r="35" spans="1:6">
      <c r="A35" s="4" t="s">
        <v>6</v>
      </c>
      <c r="B35" s="4" t="s">
        <v>59</v>
      </c>
      <c r="C35" s="4" t="s">
        <v>30</v>
      </c>
      <c r="D35" s="6">
        <v>41662</v>
      </c>
      <c r="E35" s="5">
        <v>213.92522697020405</v>
      </c>
      <c r="F35" s="1">
        <f>IF(ISNUMBER(VLOOKUP(B35,'[1]Local Vol'!$D$3:$K$199,8,FALSE)),VLOOKUP(B35,'[1]Local Vol'!$D$4:$K$199,8,FALSE),"")</f>
        <v>-9.6769748539748457E-2</v>
      </c>
    </row>
    <row r="36" spans="1:6">
      <c r="A36" s="4" t="s">
        <v>6</v>
      </c>
      <c r="B36" s="4" t="s">
        <v>60</v>
      </c>
      <c r="C36" s="4" t="s">
        <v>61</v>
      </c>
      <c r="D36" s="6">
        <v>41534</v>
      </c>
      <c r="E36" s="5">
        <v>1.5551159121562534</v>
      </c>
      <c r="F36" s="1">
        <f>IF(ISNUMBER(VLOOKUP(B36,'[1]Local Vol'!$D$3:$K$199,8,FALSE)),VLOOKUP(B36,'[1]Local Vol'!$D$4:$K$199,8,FALSE),"")</f>
        <v>-4.5721346675895759E-3</v>
      </c>
    </row>
    <row r="37" spans="1:6">
      <c r="A37" s="4" t="s">
        <v>6</v>
      </c>
      <c r="B37" s="4" t="s">
        <v>62</v>
      </c>
      <c r="C37" s="4" t="s">
        <v>61</v>
      </c>
      <c r="D37" s="6">
        <v>41627</v>
      </c>
      <c r="E37" s="5">
        <v>3.9388505289816989</v>
      </c>
      <c r="F37" s="1">
        <f>IF(ISNUMBER(VLOOKUP(B37,'[1]Local Vol'!$D$3:$K$199,8,FALSE)),VLOOKUP(B37,'[1]Local Vol'!$D$4:$K$199,8,FALSE),"")</f>
        <v>1.2538722125689752</v>
      </c>
    </row>
    <row r="38" spans="1:6">
      <c r="A38" s="4" t="s">
        <v>6</v>
      </c>
      <c r="B38" s="4" t="s">
        <v>63</v>
      </c>
      <c r="C38" s="4" t="s">
        <v>30</v>
      </c>
      <c r="D38" s="6">
        <v>41627</v>
      </c>
      <c r="E38" s="5">
        <v>186.72492159458295</v>
      </c>
      <c r="F38" s="1">
        <f>IF(ISNUMBER(VLOOKUP(B38,'[1]Local Vol'!$D$3:$K$199,8,FALSE)),VLOOKUP(B38,'[1]Local Vol'!$D$4:$K$199,8,FALSE),"")</f>
        <v>-0.29902682494401611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Volupdate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2013-07-05T06:27:56Z</dcterms:created>
  <dcterms:modified xsi:type="dcterms:W3CDTF">2013-07-05T06:29:03Z</dcterms:modified>
</cp:coreProperties>
</file>